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<sst xmlns="http://schemas.openxmlformats.org/spreadsheetml/2006/main" count="36" uniqueCount="36">
  <si>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Furnizor</t>
  </si>
  <si>
    <t>iulie</t>
  </si>
  <si>
    <t>august</t>
  </si>
  <si>
    <t>septembrie</t>
  </si>
  <si>
    <t>Trim III 2019</t>
  </si>
  <si>
    <t>octombrie</t>
  </si>
  <si>
    <t>noiembrie</t>
  </si>
  <si>
    <t>decembrie</t>
  </si>
  <si>
    <t>Trim IV 2019</t>
  </si>
  <si>
    <t>TOTAL 2019</t>
  </si>
  <si>
    <t>Fundatia Crucea Alb-Galbena</t>
  </si>
  <si>
    <t>SC Expert Medical Management SRL</t>
  </si>
  <si>
    <t>SC Bionurse Cuore SRL</t>
  </si>
  <si>
    <t>Total</t>
  </si>
  <si>
    <t>Fond 2019</t>
  </si>
  <si>
    <t>Realizat trim I 2019</t>
  </si>
  <si>
    <t>Realizat trim II 2019</t>
  </si>
  <si>
    <t>Valoare contract iulie 2019</t>
  </si>
  <si>
    <t>Valoare contract aug-sept 2019</t>
  </si>
  <si>
    <t>Valoare contract trim IV 2019</t>
  </si>
  <si>
    <t>Intocmit,</t>
  </si>
  <si>
    <t>Ec. Nicoleta Ghioc</t>
  </si>
  <si>
    <t>ianuarie</t>
  </si>
  <si>
    <t>februarie</t>
  </si>
  <si>
    <t>martie</t>
  </si>
  <si>
    <t>Trim I 2019</t>
  </si>
  <si>
    <t>aprilie</t>
  </si>
  <si>
    <t>mai</t>
  </si>
  <si>
    <t>iunie</t>
  </si>
  <si>
    <t>Trim II 2019</t>
  </si>
  <si>
    <t>Centralizator sume contractate ingrijiri la domiciliu in anul 2019</t>
  </si>
  <si>
    <t>Presedinte- Director General,</t>
  </si>
  <si>
    <t>Ec. Emanuela Marinela Georgescu</t>
  </si>
  <si>
    <t>Ec. Maria Murea</t>
  </si>
  <si>
    <t>CASA DE ASIGURĂRI DE SĂNĂTATE VRANCEA</t>
  </si>
  <si>
    <t>Director Directia Relatii Contractuale,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</si>
</sst>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3" fillId="0" borderId="10" xfId="55" applyFont="1" applyBorder="1">
      <alignment/>
      <protection/>
    </xf>
    <xf numFmtId="0" fontId="3" fillId="0" borderId="10" xfId="55" applyFont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49" fontId="4" fillId="0" borderId="10" xfId="55" applyNumberFormat="1" applyFont="1" applyBorder="1" applyAlignment="1">
      <alignment horizontal="left"/>
      <protection/>
    </xf>
    <xf numFmtId="4" fontId="4" fillId="0" borderId="10" xfId="55" applyNumberFormat="1" applyFont="1" applyBorder="1" applyAlignment="1">
      <alignment horizontal="left"/>
      <protection/>
    </xf>
    <xf numFmtId="2" fontId="5" fillId="34" borderId="10" xfId="0" applyNumberFormat="1" applyFont="1" applyFill="1" applyBorder="1" applyAlignment="1">
      <alignment/>
    </xf>
    <xf numFmtId="4" fontId="2" fillId="33" borderId="10" xfId="55" applyNumberFormat="1" applyFill="1" applyBorder="1">
      <alignment/>
      <protection/>
    </xf>
    <xf numFmtId="2" fontId="6" fillId="34" borderId="10" xfId="0" applyNumberFormat="1" applyFont="1" applyFill="1" applyBorder="1" applyAlignment="1">
      <alignment/>
    </xf>
    <xf numFmtId="0" fontId="2" fillId="33" borderId="10" xfId="55" applyFill="1" applyBorder="1">
      <alignment/>
      <protection/>
    </xf>
    <xf numFmtId="2" fontId="3" fillId="0" borderId="10" xfId="55" applyNumberFormat="1" applyFont="1" applyBorder="1">
      <alignment/>
      <protection/>
    </xf>
    <xf numFmtId="49" fontId="4" fillId="0" borderId="10" xfId="55" applyNumberFormat="1" applyFont="1" applyFill="1" applyBorder="1" applyAlignment="1">
      <alignment horizontal="center"/>
      <protection/>
    </xf>
    <xf numFmtId="4" fontId="3" fillId="0" borderId="10" xfId="55" applyNumberFormat="1" applyFont="1" applyBorder="1">
      <alignment/>
      <protection/>
    </xf>
    <xf numFmtId="4" fontId="3" fillId="33" borderId="10" xfId="55" applyNumberFormat="1" applyFont="1" applyFill="1" applyBorder="1">
      <alignment/>
      <protection/>
    </xf>
    <xf numFmtId="49" fontId="4" fillId="0" borderId="10" xfId="55" applyNumberFormat="1" applyFont="1" applyFill="1" applyBorder="1" applyAlignment="1">
      <alignment horizontal="left"/>
      <protection/>
    </xf>
    <xf numFmtId="4" fontId="2" fillId="0" borderId="10" xfId="55" applyNumberFormat="1" applyBorder="1">
      <alignment/>
      <protection/>
    </xf>
    <xf numFmtId="0" fontId="2" fillId="0" borderId="0" xfId="55" applyFont="1">
      <alignment/>
      <protection/>
    </xf>
    <xf numFmtId="4" fontId="4" fillId="0" borderId="10" xfId="55" applyNumberFormat="1" applyFont="1" applyFill="1" applyBorder="1" applyAlignment="1">
      <alignment horizontal="center"/>
      <protection/>
    </xf>
    <xf numFmtId="0" fontId="3" fillId="35" borderId="10" xfId="55" applyFont="1" applyFill="1" applyBorder="1">
      <alignment/>
      <protection/>
    </xf>
    <xf numFmtId="4" fontId="4" fillId="35" borderId="10" xfId="55" applyNumberFormat="1" applyFont="1" applyFill="1" applyBorder="1" applyAlignment="1">
      <alignment horizontal="left"/>
      <protection/>
    </xf>
    <xf numFmtId="4" fontId="4" fillId="35" borderId="10" xfId="55" applyNumberFormat="1" applyFont="1" applyFill="1" applyBorder="1" applyAlignment="1">
      <alignment horizontal="center"/>
      <protection/>
    </xf>
    <xf numFmtId="0" fontId="2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grijiri%20domiciliu%202019\Realizari%20ing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act 2019"/>
      <sheetName val="Sheet1"/>
      <sheetName val="contr aug-dec"/>
      <sheetName val="contr+AA"/>
      <sheetName val="Plati 2019"/>
      <sheetName val="realizari 2019"/>
      <sheetName val="decizii 2019"/>
      <sheetName val="sem I 2019"/>
      <sheetName val="val contr aug-dec"/>
    </sheetNames>
    <sheetDataSet>
      <sheetData sheetId="3">
        <row r="5">
          <cell r="AN5">
            <v>4142.5</v>
          </cell>
        </row>
        <row r="6">
          <cell r="AN6">
            <v>14897.72</v>
          </cell>
        </row>
        <row r="7">
          <cell r="AN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"/>
  <sheetViews>
    <sheetView tabSelected="1" zoomScalePageLayoutView="0" workbookViewId="0" topLeftCell="A1">
      <selection activeCell="M23" sqref="M23"/>
    </sheetView>
  </sheetViews>
  <sheetFormatPr defaultColWidth="9.00390625" defaultRowHeight="15"/>
  <cols>
    <col min="1" max="1" width="1.28515625" style="1" customWidth="1"/>
    <col min="2" max="2" width="26.421875" style="1" customWidth="1"/>
    <col min="3" max="3" width="8.421875" style="1" customWidth="1"/>
    <col min="4" max="4" width="10.421875" style="1" customWidth="1"/>
    <col min="5" max="5" width="8.7109375" style="1" customWidth="1"/>
    <col min="6" max="6" width="10.57421875" style="1" customWidth="1"/>
    <col min="7" max="7" width="8.8515625" style="1" customWidth="1"/>
    <col min="8" max="8" width="8.28125" style="1" customWidth="1"/>
    <col min="9" max="9" width="8.00390625" style="1" customWidth="1"/>
    <col min="10" max="10" width="12.57421875" style="1" customWidth="1"/>
    <col min="11" max="11" width="9.421875" style="1" customWidth="1"/>
    <col min="12" max="12" width="10.28125" style="1" customWidth="1"/>
    <col min="13" max="14" width="11.8515625" style="1" customWidth="1"/>
    <col min="15" max="15" width="10.7109375" style="1" customWidth="1"/>
    <col min="16" max="16" width="9.140625" style="1" customWidth="1"/>
    <col min="17" max="17" width="10.140625" style="1" customWidth="1"/>
    <col min="18" max="18" width="11.421875" style="1" customWidth="1"/>
    <col min="19" max="19" width="11.00390625" style="1" customWidth="1"/>
    <col min="20" max="16384" width="9.00390625" style="1" customWidth="1"/>
  </cols>
  <sheetData>
    <row r="1" spans="2:11" ht="12.75">
      <c r="B1" s="2" t="s">
        <v>34</v>
      </c>
      <c r="C1" s="2"/>
      <c r="D1" s="2"/>
      <c r="E1" s="2"/>
      <c r="F1" s="2"/>
      <c r="G1" s="2"/>
      <c r="H1" s="2"/>
      <c r="I1" s="2"/>
      <c r="J1" s="2"/>
      <c r="K1" s="2"/>
    </row>
    <row r="2" spans="2:11" ht="12.75"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/>
      <c r="C3" s="2"/>
      <c r="D3" s="2"/>
      <c r="E3" s="2"/>
      <c r="F3" s="2"/>
      <c r="G3" s="2"/>
      <c r="H3" s="2"/>
      <c r="I3" s="2"/>
      <c r="J3" s="2"/>
      <c r="K3" s="2"/>
    </row>
    <row r="5" spans="2:19" ht="12.75">
      <c r="B5" s="3" t="s">
        <v>0</v>
      </c>
      <c r="C5" s="3" t="s">
        <v>22</v>
      </c>
      <c r="D5" s="3" t="s">
        <v>23</v>
      </c>
      <c r="E5" s="3" t="s">
        <v>24</v>
      </c>
      <c r="F5" s="20" t="s">
        <v>25</v>
      </c>
      <c r="G5" s="3" t="s">
        <v>26</v>
      </c>
      <c r="H5" s="3" t="s">
        <v>27</v>
      </c>
      <c r="I5" s="3" t="s">
        <v>28</v>
      </c>
      <c r="J5" s="20" t="s">
        <v>29</v>
      </c>
      <c r="K5" s="3" t="s">
        <v>1</v>
      </c>
      <c r="L5" s="4" t="s">
        <v>2</v>
      </c>
      <c r="M5" s="4" t="s">
        <v>3</v>
      </c>
      <c r="N5" s="5" t="s">
        <v>4</v>
      </c>
      <c r="O5" s="4" t="s">
        <v>5</v>
      </c>
      <c r="P5" s="4" t="s">
        <v>6</v>
      </c>
      <c r="Q5" s="4" t="s">
        <v>7</v>
      </c>
      <c r="R5" s="5" t="s">
        <v>8</v>
      </c>
      <c r="S5" s="4" t="s">
        <v>9</v>
      </c>
    </row>
    <row r="6" spans="2:19" ht="15">
      <c r="B6" s="6" t="s">
        <v>10</v>
      </c>
      <c r="C6" s="7">
        <v>4110</v>
      </c>
      <c r="D6" s="7">
        <v>3995</v>
      </c>
      <c r="E6" s="7">
        <v>5755</v>
      </c>
      <c r="F6" s="21">
        <f>SUM(C6:E6)</f>
        <v>13860</v>
      </c>
      <c r="G6" s="7">
        <v>4310</v>
      </c>
      <c r="H6" s="7">
        <v>2677.5</v>
      </c>
      <c r="I6" s="7">
        <v>2515</v>
      </c>
      <c r="J6" s="21">
        <f>SUM(G6:I6)</f>
        <v>9502.5</v>
      </c>
      <c r="K6" s="7">
        <f>'[1]contr+AA'!AN5</f>
        <v>4142.5</v>
      </c>
      <c r="L6" s="8">
        <v>3540.41</v>
      </c>
      <c r="M6" s="8">
        <v>2802.69</v>
      </c>
      <c r="N6" s="9">
        <f>K6+L6+M6</f>
        <v>10485.6</v>
      </c>
      <c r="O6" s="10">
        <v>3901.28</v>
      </c>
      <c r="P6" s="10">
        <v>3901.28</v>
      </c>
      <c r="Q6" s="10">
        <v>2022.16</v>
      </c>
      <c r="R6" s="11">
        <f>O6+P6+Q6</f>
        <v>9824.720000000001</v>
      </c>
      <c r="S6" s="12">
        <f>F6+J6+N6+R6</f>
        <v>43672.82</v>
      </c>
    </row>
    <row r="7" spans="2:19" ht="15">
      <c r="B7" s="6" t="s">
        <v>11</v>
      </c>
      <c r="C7" s="7">
        <v>4920</v>
      </c>
      <c r="D7" s="7">
        <v>2725</v>
      </c>
      <c r="E7" s="7">
        <v>3715</v>
      </c>
      <c r="F7" s="21">
        <f>SUM(C7:E7)</f>
        <v>11360</v>
      </c>
      <c r="G7" s="7">
        <v>4022.5</v>
      </c>
      <c r="H7" s="7">
        <v>2427.5</v>
      </c>
      <c r="I7" s="7">
        <v>3525</v>
      </c>
      <c r="J7" s="21">
        <f>SUM(G7:I7)</f>
        <v>9975</v>
      </c>
      <c r="K7" s="7">
        <f>'[1]contr+AA'!AN6</f>
        <v>14897.72</v>
      </c>
      <c r="L7" s="8">
        <v>4647.95</v>
      </c>
      <c r="M7" s="8">
        <v>4647.95</v>
      </c>
      <c r="N7" s="9">
        <f>K7+L7+M7</f>
        <v>24193.62</v>
      </c>
      <c r="O7" s="10">
        <v>5121.7</v>
      </c>
      <c r="P7" s="10">
        <v>5121.7</v>
      </c>
      <c r="Q7" s="10">
        <v>2654.75</v>
      </c>
      <c r="R7" s="11">
        <f>O7+P7+Q7</f>
        <v>12898.15</v>
      </c>
      <c r="S7" s="12">
        <f>F7+J7+N7+R7</f>
        <v>58426.77</v>
      </c>
    </row>
    <row r="8" spans="2:19" ht="15">
      <c r="B8" s="6" t="s">
        <v>12</v>
      </c>
      <c r="C8" s="7">
        <v>0</v>
      </c>
      <c r="D8" s="7">
        <v>0</v>
      </c>
      <c r="E8" s="7">
        <v>0</v>
      </c>
      <c r="F8" s="21">
        <f>SUM(C8:E8)</f>
        <v>0</v>
      </c>
      <c r="G8" s="7">
        <v>0</v>
      </c>
      <c r="H8" s="7">
        <v>0</v>
      </c>
      <c r="I8" s="7">
        <v>0</v>
      </c>
      <c r="J8" s="21">
        <f>SUM(G8:I8)</f>
        <v>0</v>
      </c>
      <c r="K8" s="7">
        <f>'[1]contr+AA'!AN7</f>
        <v>0</v>
      </c>
      <c r="L8" s="8">
        <v>2701.64</v>
      </c>
      <c r="M8" s="8">
        <v>2701.64</v>
      </c>
      <c r="N8" s="9">
        <f>K8+L8+M8</f>
        <v>5403.28</v>
      </c>
      <c r="O8" s="10">
        <v>2977.02</v>
      </c>
      <c r="P8" s="10">
        <v>2977.02</v>
      </c>
      <c r="Q8" s="10">
        <v>1543.09</v>
      </c>
      <c r="R8" s="11">
        <f>O8+P8+Q8</f>
        <v>7497.13</v>
      </c>
      <c r="S8" s="12">
        <f>F8+J8+N8+R8</f>
        <v>12900.41</v>
      </c>
    </row>
    <row r="9" spans="2:19" ht="12.75">
      <c r="B9" s="13" t="s">
        <v>13</v>
      </c>
      <c r="C9" s="19">
        <f aca="true" t="shared" si="0" ref="C9:J9">SUM(C6:C8)</f>
        <v>9030</v>
      </c>
      <c r="D9" s="19">
        <f t="shared" si="0"/>
        <v>6720</v>
      </c>
      <c r="E9" s="19">
        <f t="shared" si="0"/>
        <v>9470</v>
      </c>
      <c r="F9" s="22">
        <f t="shared" si="0"/>
        <v>25220</v>
      </c>
      <c r="G9" s="19">
        <f t="shared" si="0"/>
        <v>8332.5</v>
      </c>
      <c r="H9" s="19">
        <f t="shared" si="0"/>
        <v>5105</v>
      </c>
      <c r="I9" s="19">
        <f t="shared" si="0"/>
        <v>6040</v>
      </c>
      <c r="J9" s="22">
        <f t="shared" si="0"/>
        <v>19477.5</v>
      </c>
      <c r="K9" s="14">
        <f aca="true" t="shared" si="1" ref="K9:S9">SUM(K6:K8)</f>
        <v>19040.22</v>
      </c>
      <c r="L9" s="14">
        <f t="shared" si="1"/>
        <v>10890</v>
      </c>
      <c r="M9" s="14">
        <f t="shared" si="1"/>
        <v>10152.279999999999</v>
      </c>
      <c r="N9" s="15">
        <f t="shared" si="1"/>
        <v>40082.5</v>
      </c>
      <c r="O9" s="14">
        <f t="shared" si="1"/>
        <v>12000</v>
      </c>
      <c r="P9" s="14">
        <f t="shared" si="1"/>
        <v>12000</v>
      </c>
      <c r="Q9" s="14">
        <f t="shared" si="1"/>
        <v>6220</v>
      </c>
      <c r="R9" s="15">
        <f t="shared" si="1"/>
        <v>30220.000000000004</v>
      </c>
      <c r="S9" s="14">
        <f t="shared" si="1"/>
        <v>115000</v>
      </c>
    </row>
    <row r="11" spans="2:12" ht="12.75" hidden="1">
      <c r="B11" s="16" t="s">
        <v>14</v>
      </c>
      <c r="C11" s="16"/>
      <c r="D11" s="16"/>
      <c r="E11" s="16"/>
      <c r="F11" s="16"/>
      <c r="G11" s="16"/>
      <c r="H11" s="16"/>
      <c r="I11" s="16"/>
      <c r="J11" s="16"/>
      <c r="K11" s="16"/>
      <c r="L11" s="17">
        <v>115000</v>
      </c>
    </row>
    <row r="12" spans="2:12" ht="12.75" hidden="1">
      <c r="B12" s="16" t="s">
        <v>15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25220</v>
      </c>
    </row>
    <row r="13" spans="2:12" ht="12.75" hidden="1">
      <c r="B13" s="16" t="s">
        <v>16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19477.5</v>
      </c>
    </row>
    <row r="14" spans="2:12" ht="12.75" hidden="1">
      <c r="B14" s="16" t="s">
        <v>17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18302.5</v>
      </c>
    </row>
    <row r="15" spans="2:12" ht="12.75" hidden="1">
      <c r="B15" s="16" t="s">
        <v>18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21780</v>
      </c>
    </row>
    <row r="16" spans="2:12" ht="12.75" hidden="1"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30220</v>
      </c>
    </row>
    <row r="17" ht="12.75">
      <c r="R17" s="18"/>
    </row>
    <row r="18" spans="2:18" ht="12.75">
      <c r="B18" s="23" t="s">
        <v>31</v>
      </c>
      <c r="R18" s="18"/>
    </row>
    <row r="19" spans="2:18" ht="12.75">
      <c r="B19" s="23" t="s">
        <v>32</v>
      </c>
      <c r="I19" s="23" t="s">
        <v>35</v>
      </c>
      <c r="R19" s="18"/>
    </row>
    <row r="20" spans="9:18" ht="12.75">
      <c r="I20" s="23" t="s">
        <v>33</v>
      </c>
      <c r="R20" s="18" t="s">
        <v>20</v>
      </c>
    </row>
    <row r="21" ht="12.75">
      <c r="R21" s="18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2019-08-12T10:53:24Z</dcterms:modified>
  <cp:category/>
  <cp:version/>
  <cp:contentType/>
  <cp:contentStatus/>
</cp:coreProperties>
</file>